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<sst xmlns="http://schemas.openxmlformats.org/spreadsheetml/2006/main" count="186" uniqueCount="178">
  <si>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</si>
  <si>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</si>
  <si>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</si>
  <si>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</si>
  <si>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</si>
  <si>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</si>
  <si>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</si>
  <si>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</si>
  <si>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</si>
  <si>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</si>
  <si>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</si>
  <si>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</si>
  <si>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</si>
  <si>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</si>
  <si>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</si>
  <si>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</si>
  <si>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</si>
  <si>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</si>
  <si>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</si>
  <si>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</si>
  <si>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</si>
  <si>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</si>
  <si>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</si>
  <si>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</si>
  <si>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</si>
  <si>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</si>
  <si>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</si>
  <si>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</si>
  <si>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</si>
  <si>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</si>
  <si>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</si>
  <si>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</si>
  <si>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</si>
  <si>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</si>
  <si>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</si>
  <si>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</si>
  <si>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</si>
  <si>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</si>
  <si>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</si>
  <si>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</si>
  <si>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</si>
  <si>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</si>
  <si>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</si>
  <si>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</si>
  <si>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</si>
  <si>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</si>
  <si>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</si>
  <si>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</si>
  <si>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</si>
  <si>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</si>
  <si>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</si>
  <si>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</si>
  <si>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</si>
  <si>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</si>
  <si>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</si>
  <si>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</si>
  <si>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</si>
  <si>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</si>
  <si>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</si>
  <si>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</si>
  <si>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</si>
  <si>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</si>
  <si>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</si>
  <si>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</si>
  <si>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</si>
  <si>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</si>
  <si>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</si>
  <si>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</si>
  <si>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</si>
  <si>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</si>
  <si>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</si>
  <si>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</si>
  <si>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</si>
  <si>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</si>
  <si>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</si>
  <si>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</si>
  <si>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</si>
  <si>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</si>
  <si>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</si>
  <si>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</si>
  <si>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</si>
  <si>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</si>
  <si>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</si>
  <si>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</si>
  <si>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</si>
  <si>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</si>
  <si>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</si>
  <si>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</si>
  <si>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</si>
  <si>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</si>
  <si>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</si>
  <si>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</si>
  <si>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</si>
  <si>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</si>
  <si>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</si>
  <si>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</si>
  <si>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</si>
  <si>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</si>
  <si>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</si>
  <si>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</si>
  <si>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</si>
  <si>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</si>
  <si>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</si>
  <si>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</si>
  <si>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</si>
  <si>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</si>
  <si>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</si>
  <si>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</si>
  <si>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</si>
  <si>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</si>
  <si>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</si>
  <si>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</si>
  <si>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</si>
  <si>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</si>
  <si>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</si>
  <si>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</si>
  <si>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</si>
  <si>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</si>
  <si>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</si>
  <si>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</si>
  <si>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</si>
  <si>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</si>
  <si>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</si>
  <si>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</si>
  <si>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</si>
  <si>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</si>
  <si>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</si>
  <si>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</si>
  <si>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</si>
  <si>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</si>
  <si>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</si>
  <si>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</si>
  <si>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</si>
  <si>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</si>
  <si>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</si>
  <si>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</si>
  <si>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</si>
  <si>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</si>
  <si>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</si>
  <si>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</si>
  <si>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</si>
  <si>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</si>
  <si>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</si>
  <si>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</si>
  <si>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</si>
  <si>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</si>
  <si>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</si>
  <si>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</si>
  <si>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</si>
  <si>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</si>
  <si>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</si>
  <si>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</si>
  <si>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</si>
  <si>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</si>
  <si>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</si>
  <si>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</si>
  <si>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</si>
  <si>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</si>
  <si>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</si>
  <si>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</si>
  <si>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</si>
  <si>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</si>
  <si>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</si>
  <si>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</si>
  <si>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</si>
  <si>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</si>
  <si>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</si>
  <si>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</si>
  <si>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731,641,676,430</t>
  </si>
  <si>
    <t>9,254,484,988</t>
  </si>
  <si>
    <t>680,789,760,059</t>
  </si>
  <si>
    <t>6,313,912,860</t>
  </si>
  <si>
    <t>9,631,591,496</t>
  </si>
  <si>
    <t>27,519,416,892</t>
  </si>
  <si>
    <t>8,948,432,518</t>
  </si>
  <si>
    <t>185,226,189</t>
  </si>
  <si>
    <t>74,658,377</t>
  </si>
  <si>
    <t>16,225,488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</si>
</sst>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7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24">
      <selection activeCell="A148" sqref="A148:C148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8"/>
      <c r="B2" s="27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1653938489121</v>
      </c>
      <c r="C7" s="22">
        <f>C8+C11+C15+C26+C29+C37</f>
        <v>1589233884642</v>
      </c>
    </row>
    <row r="8" spans="1:3" ht="12">
      <c r="A8" s="2" t="s">
        <v>3</v>
      </c>
      <c r="B8" s="19">
        <f>B9+B10</f>
        <v>41768469052</v>
      </c>
      <c r="C8" s="19">
        <f>C9+C10</f>
        <v>55572813497</v>
      </c>
    </row>
    <row r="9" spans="1:3" ht="12">
      <c r="A9" s="3" t="s">
        <v>4</v>
      </c>
      <c r="B9" s="20">
        <v>41768469052</v>
      </c>
      <c r="C9" s="26">
        <v>55572813497</v>
      </c>
    </row>
    <row r="10" spans="1:3" ht="12">
      <c r="A10" s="3" t="s">
        <v>5</v>
      </c>
      <c r="B10" s="20"/>
      <c r="C10" s="26"/>
    </row>
    <row r="11" spans="1:3" ht="12">
      <c r="A11" s="2" t="s">
        <v>6</v>
      </c>
      <c r="B11" s="19">
        <f>B12+B13+B14</f>
        <v>19827594521</v>
      </c>
      <c r="C11" s="19">
        <f>C12+C13+C14</f>
        <v>0</v>
      </c>
    </row>
    <row r="12" spans="1:3" ht="12">
      <c r="A12" s="3" t="s">
        <v>47</v>
      </c>
      <c r="B12" s="20">
        <v>19827594521</v>
      </c>
      <c r="C12" s="26"/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990162268377</v>
      </c>
      <c r="C15" s="19">
        <f>C16+C19+C20+C21+C22+C23+C24+C25</f>
        <v>948309869698</v>
      </c>
    </row>
    <row r="16" spans="1:3" ht="12">
      <c r="A16" s="5" t="s">
        <v>8</v>
      </c>
      <c r="B16" s="20">
        <v>908023695204</v>
      </c>
      <c r="C16" s="26">
        <v>864665390087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38949472147</v>
      </c>
      <c r="C19" s="26">
        <v>27839266377</v>
      </c>
    </row>
    <row r="20" spans="1:3" ht="12">
      <c r="A20" s="6" t="s">
        <v>50</v>
      </c>
      <c r="B20" s="20"/>
      <c r="C20" s="26"/>
    </row>
    <row r="21" spans="1:3" ht="12">
      <c r="A21" s="6" t="s">
        <v>51</v>
      </c>
      <c r="B21" s="20"/>
      <c r="C21" s="26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44611223528</v>
      </c>
      <c r="C23" s="26">
        <v>57227335736</v>
      </c>
    </row>
    <row r="24" spans="1:3" ht="12">
      <c r="A24" s="6" t="s">
        <v>54</v>
      </c>
      <c r="B24" s="26">
        <v>-1422122502</v>
      </c>
      <c r="C24" s="26">
        <v>-1422122502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552293337374</v>
      </c>
      <c r="C26" s="19">
        <f>C27+C28</f>
        <v>572717650424</v>
      </c>
    </row>
    <row r="27" spans="1:3" ht="12">
      <c r="A27" s="6" t="s">
        <v>56</v>
      </c>
      <c r="B27" s="20">
        <v>553903013440</v>
      </c>
      <c r="C27" s="26">
        <v>574327326490</v>
      </c>
    </row>
    <row r="28" spans="1:3" ht="12">
      <c r="A28" s="6" t="s">
        <v>57</v>
      </c>
      <c r="B28" s="26">
        <v>-1609676066</v>
      </c>
      <c r="C28" s="26">
        <v>-1609676066</v>
      </c>
    </row>
    <row r="29" spans="1:3" ht="12">
      <c r="A29" s="4" t="s">
        <v>13</v>
      </c>
      <c r="B29" s="19">
        <f>B30+B33+B34+B35+B36</f>
        <v>49886819797</v>
      </c>
      <c r="C29" s="19">
        <f>C30+C33+C34+C35+C36</f>
        <v>12633551023</v>
      </c>
    </row>
    <row r="30" spans="1:3" s="21" customFormat="1" ht="12">
      <c r="A30" s="5" t="s">
        <v>14</v>
      </c>
      <c r="B30" s="20">
        <v>38259870821</v>
      </c>
      <c r="C30" s="26">
        <v>2390451164</v>
      </c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6"/>
    </row>
    <row r="33" spans="1:3" ht="12">
      <c r="A33" s="6" t="s">
        <v>17</v>
      </c>
      <c r="B33" s="20">
        <v>10493044505</v>
      </c>
      <c r="C33" s="26">
        <v>9928029553</v>
      </c>
    </row>
    <row r="34" spans="1:3" ht="12">
      <c r="A34" s="5" t="s">
        <v>18</v>
      </c>
      <c r="B34" s="20">
        <v>1133904471</v>
      </c>
      <c r="C34" s="26">
        <v>315070306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227640444938</v>
      </c>
      <c r="C40" s="19">
        <f>C41+C51+C61+C64+C67+C73</f>
        <v>233296345090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6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183453614329</v>
      </c>
      <c r="C51" s="19">
        <f>C52+C55+C58</f>
        <v>190314294318</v>
      </c>
    </row>
    <row r="52" spans="1:3" ht="12">
      <c r="A52" s="7" t="s">
        <v>26</v>
      </c>
      <c r="B52" s="19">
        <f>B53+B54</f>
        <v>127668371249</v>
      </c>
      <c r="C52" s="19">
        <f>C53+C54</f>
        <v>133012280091</v>
      </c>
    </row>
    <row r="53" spans="1:3" ht="12.75">
      <c r="A53" s="13" t="s">
        <v>29</v>
      </c>
      <c r="B53" s="20">
        <v>206177217501</v>
      </c>
      <c r="C53" s="26">
        <v>205148569429</v>
      </c>
    </row>
    <row r="54" spans="1:3" ht="12.75">
      <c r="A54" s="13" t="s">
        <v>68</v>
      </c>
      <c r="B54" s="20">
        <v>-78508846252</v>
      </c>
      <c r="C54" s="26">
        <v>-72136289338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55785243080</v>
      </c>
      <c r="C58" s="19">
        <f>C59+C60</f>
        <v>57302014227</v>
      </c>
    </row>
    <row r="59" spans="1:3" ht="12.75">
      <c r="A59" s="13" t="s">
        <v>29</v>
      </c>
      <c r="B59" s="26">
        <v>61557702508</v>
      </c>
      <c r="C59" s="26">
        <v>61557702508</v>
      </c>
    </row>
    <row r="60" spans="1:3" ht="12.75">
      <c r="A60" s="13" t="s">
        <v>70</v>
      </c>
      <c r="B60" s="20">
        <v>-5772459428</v>
      </c>
      <c r="C60" s="26">
        <v>-4255688281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6"/>
    </row>
    <row r="63" spans="1:3" ht="12.75">
      <c r="A63" s="13" t="s">
        <v>71</v>
      </c>
      <c r="B63" s="20">
        <v>0</v>
      </c>
      <c r="C63" s="26"/>
    </row>
    <row r="64" spans="1:3" ht="12">
      <c r="A64" s="7" t="s">
        <v>73</v>
      </c>
      <c r="B64" s="19">
        <f>B65+B66</f>
        <v>1417792000</v>
      </c>
      <c r="C64" s="19">
        <f>C65+C66</f>
        <v>710585000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1417792000</v>
      </c>
      <c r="C66" s="26">
        <v>710585000</v>
      </c>
    </row>
    <row r="67" spans="1:3" ht="12">
      <c r="A67" s="7" t="s">
        <v>30</v>
      </c>
      <c r="B67" s="19">
        <f>B68+B69+B70+B71+B72</f>
        <v>37297932893</v>
      </c>
      <c r="C67" s="19">
        <f>C68+C69+C70+C71+C72</f>
        <v>37297932893</v>
      </c>
    </row>
    <row r="68" spans="1:3" ht="12">
      <c r="A68" s="6" t="s">
        <v>25</v>
      </c>
      <c r="B68" s="26">
        <v>3894705265</v>
      </c>
      <c r="C68" s="26">
        <v>3894705265</v>
      </c>
    </row>
    <row r="69" spans="1:3" ht="12">
      <c r="A69" s="6" t="s">
        <v>27</v>
      </c>
      <c r="B69" s="26">
        <v>33403227628</v>
      </c>
      <c r="C69" s="26">
        <v>33403227628</v>
      </c>
    </row>
    <row r="70" spans="1:3" ht="12">
      <c r="A70" s="6" t="s">
        <v>76</v>
      </c>
      <c r="B70" s="20"/>
      <c r="C70" s="20"/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5471105716</v>
      </c>
      <c r="C73" s="19">
        <f>C74+C75+C76+C77</f>
        <v>4973532879</v>
      </c>
    </row>
    <row r="74" spans="1:3" ht="12">
      <c r="A74" s="6" t="s">
        <v>78</v>
      </c>
      <c r="B74" s="20">
        <v>5471105716</v>
      </c>
      <c r="C74" s="26">
        <v>4973532879</v>
      </c>
    </row>
    <row r="75" spans="1:3" ht="12">
      <c r="A75" s="6" t="s">
        <v>79</v>
      </c>
      <c r="B75" s="20"/>
      <c r="C75" s="26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1881578934059</v>
      </c>
      <c r="C79" s="19">
        <f>C7+C40</f>
        <v>1822530229732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1663066488330</v>
      </c>
      <c r="C81" s="19">
        <f>C82+C104</f>
        <v>1612596050447</v>
      </c>
    </row>
    <row r="82" spans="1:3" ht="12">
      <c r="A82" s="4" t="s">
        <v>34</v>
      </c>
      <c r="B82" s="19">
        <f>B83+B86+B87+B88+B89+B90+B91+B92+B93+B95+B96+B97+B98+B99+B100</f>
        <v>1609744095187</v>
      </c>
      <c r="C82" s="19">
        <f>C83+C86+C87+C88+C89+C90+C91+C92+C93+C95+C96+C97+C98+C99+C100</f>
        <v>1559273657304</v>
      </c>
    </row>
    <row r="83" spans="1:3" s="21" customFormat="1" ht="12">
      <c r="A83" s="5" t="s">
        <v>88</v>
      </c>
      <c r="B83" s="20">
        <v>897851629490</v>
      </c>
      <c r="C83" s="26">
        <v>907960266595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28379405858</v>
      </c>
      <c r="C86" s="26">
        <v>31137773464</v>
      </c>
    </row>
    <row r="87" spans="1:3" ht="12">
      <c r="A87" s="6" t="s">
        <v>85</v>
      </c>
      <c r="B87" s="20">
        <v>97546293</v>
      </c>
      <c r="C87" s="26">
        <v>1123947574</v>
      </c>
    </row>
    <row r="88" spans="1:3" ht="12">
      <c r="A88" s="6" t="s">
        <v>86</v>
      </c>
      <c r="B88" s="20">
        <v>2113520457</v>
      </c>
      <c r="C88" s="26">
        <v>3923250316</v>
      </c>
    </row>
    <row r="89" spans="1:3" ht="12">
      <c r="A89" s="6" t="s">
        <v>87</v>
      </c>
      <c r="B89" s="20">
        <v>1244969947</v>
      </c>
      <c r="C89" s="26">
        <v>1258740899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16502377556</v>
      </c>
      <c r="C93" s="26">
        <v>40068975054</v>
      </c>
    </row>
    <row r="94" spans="1:3" ht="12">
      <c r="A94" s="15" t="s">
        <v>93</v>
      </c>
      <c r="B94" s="20"/>
      <c r="C94" s="26"/>
    </row>
    <row r="95" spans="1:3" ht="12">
      <c r="A95" s="6" t="s">
        <v>94</v>
      </c>
      <c r="B95" s="20">
        <v>666163023142</v>
      </c>
      <c r="C95" s="26">
        <v>573800703402</v>
      </c>
    </row>
    <row r="96" spans="1:3" ht="12">
      <c r="A96" s="6" t="s">
        <v>95</v>
      </c>
      <c r="B96" s="20"/>
      <c r="C96" s="26"/>
    </row>
    <row r="97" spans="1:3" ht="12">
      <c r="A97" s="6" t="s">
        <v>96</v>
      </c>
      <c r="B97" s="20">
        <v>-2608377556</v>
      </c>
      <c r="C97" s="26"/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53322393143</v>
      </c>
      <c r="C104" s="19">
        <f>SUM(C105:C117)</f>
        <v>53322393143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6">
        <v>12922393143</v>
      </c>
      <c r="C111" s="26">
        <v>12922393143</v>
      </c>
    </row>
    <row r="112" spans="1:3" ht="12">
      <c r="A112" s="9" t="s">
        <v>107</v>
      </c>
      <c r="B112" s="26">
        <v>40400000000</v>
      </c>
      <c r="C112" s="26">
        <v>40400000000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218321050982</v>
      </c>
      <c r="C118" s="19">
        <f>C119</f>
        <v>209934179285</v>
      </c>
    </row>
    <row r="119" spans="1:3" ht="12">
      <c r="A119" s="7" t="s">
        <v>39</v>
      </c>
      <c r="B119" s="19">
        <f>B120+B123+B124+B125+B126+B127+B128+B129+B130+B131+B132+B135+B136</f>
        <v>218321050982</v>
      </c>
      <c r="C119" s="19">
        <f>C120+C123+C124+C125+C126+C127+C128+C129+C130+C131+C132+C135+C136</f>
        <v>209934179285</v>
      </c>
    </row>
    <row r="120" spans="1:3" ht="12">
      <c r="A120" s="7" t="s">
        <v>40</v>
      </c>
      <c r="B120" s="19">
        <f>B121+B122</f>
        <v>182700000000</v>
      </c>
      <c r="C120" s="19">
        <f>C121+C122</f>
        <v>182700000000</v>
      </c>
    </row>
    <row r="121" spans="1:3" ht="12">
      <c r="A121" s="16" t="s">
        <v>114</v>
      </c>
      <c r="B121" s="26">
        <v>182700000000</v>
      </c>
      <c r="C121" s="26">
        <v>182700000000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6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6">
        <v>213633933</v>
      </c>
      <c r="C125" s="26">
        <v>213633933</v>
      </c>
    </row>
    <row r="126" spans="1:3" ht="12">
      <c r="A126" s="6" t="s">
        <v>117</v>
      </c>
      <c r="B126" s="20">
        <v>-464600000</v>
      </c>
      <c r="C126" s="26">
        <v>-298960000</v>
      </c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>
        <v>7324846216</v>
      </c>
      <c r="C128" s="26">
        <v>5456352461</v>
      </c>
    </row>
    <row r="129" spans="1:3" ht="12">
      <c r="A129" s="6" t="s">
        <v>120</v>
      </c>
      <c r="B129" s="20">
        <v>9071115794</v>
      </c>
      <c r="C129" s="26">
        <v>9071115794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19476055039</v>
      </c>
      <c r="C132" s="19">
        <f>C133+C134</f>
        <v>11261972421</v>
      </c>
    </row>
    <row r="133" spans="1:3" ht="12">
      <c r="A133" s="16" t="s">
        <v>123</v>
      </c>
      <c r="B133" s="20">
        <v>4726480300</v>
      </c>
      <c r="C133" s="26">
        <v>2990114958</v>
      </c>
    </row>
    <row r="134" spans="1:3" ht="12">
      <c r="A134" s="16" t="s">
        <v>124</v>
      </c>
      <c r="B134" s="20">
        <v>14749574739</v>
      </c>
      <c r="C134" s="26">
        <v>8271857463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6">
        <v>1530064676</v>
      </c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6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1881387539312</v>
      </c>
      <c r="C140" s="19">
        <f>C81+C118+C137</f>
        <v>1822530229732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5">
      <c r="A151" s="3" t="s">
        <v>138</v>
      </c>
      <c r="B151" s="20">
        <v>748809909796</v>
      </c>
      <c r="C151" s="30" t="s">
        <v>168</v>
      </c>
    </row>
    <row r="152" spans="1:3" ht="12.75">
      <c r="A152" s="3" t="s">
        <v>139</v>
      </c>
      <c r="B152" s="20">
        <v>5387832553</v>
      </c>
      <c r="C152" s="31" t="s">
        <v>169</v>
      </c>
    </row>
    <row r="153" spans="1:3" ht="12">
      <c r="A153" s="2" t="s">
        <v>140</v>
      </c>
      <c r="B153" s="19">
        <f>B151-B152</f>
        <v>743422077243</v>
      </c>
      <c r="C153" s="19">
        <f>C151-C152</f>
        <v>722387191442</v>
      </c>
    </row>
    <row r="154" spans="1:3" ht="12.75">
      <c r="A154" s="3" t="s">
        <v>141</v>
      </c>
      <c r="B154" s="20">
        <v>699605410985</v>
      </c>
      <c r="C154" s="31" t="s">
        <v>170</v>
      </c>
    </row>
    <row r="155" spans="1:3" ht="12">
      <c r="A155" s="2" t="s">
        <v>142</v>
      </c>
      <c r="B155" s="19">
        <f>B153-B154</f>
        <v>43816666258</v>
      </c>
      <c r="C155" s="19">
        <f>C153-C154</f>
        <v>41597431383</v>
      </c>
    </row>
    <row r="156" spans="1:3" ht="12.75">
      <c r="A156" s="3" t="s">
        <v>143</v>
      </c>
      <c r="B156" s="20">
        <v>6179715285</v>
      </c>
      <c r="C156" s="31" t="s">
        <v>171</v>
      </c>
    </row>
    <row r="157" spans="1:3" ht="12.75">
      <c r="A157" s="3" t="s">
        <v>144</v>
      </c>
      <c r="B157" s="20">
        <v>11625434073</v>
      </c>
      <c r="C157" s="31" t="s">
        <v>172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.75">
      <c r="A160" s="3" t="s">
        <v>147</v>
      </c>
      <c r="B160" s="20">
        <v>26298017117</v>
      </c>
      <c r="C160" s="31" t="s">
        <v>173</v>
      </c>
    </row>
    <row r="161" spans="1:3" ht="12.75">
      <c r="A161" s="3" t="s">
        <v>148</v>
      </c>
      <c r="B161" s="20">
        <v>9469323891</v>
      </c>
      <c r="C161" s="31" t="s">
        <v>174</v>
      </c>
    </row>
    <row r="162" spans="1:3" ht="12">
      <c r="A162" s="2" t="s">
        <v>149</v>
      </c>
      <c r="B162" s="19">
        <f>B155+B156-B157+B159-B160-B161</f>
        <v>2603606462</v>
      </c>
      <c r="C162" s="19">
        <f>C155+C156-C157+C159-C160-C161</f>
        <v>1811903337</v>
      </c>
    </row>
    <row r="163" spans="1:3" ht="12.75">
      <c r="A163" s="3" t="s">
        <v>150</v>
      </c>
      <c r="B163" s="20">
        <v>130428053</v>
      </c>
      <c r="C163" s="31" t="s">
        <v>175</v>
      </c>
    </row>
    <row r="164" spans="1:3" ht="12.75">
      <c r="A164" s="3" t="s">
        <v>151</v>
      </c>
      <c r="B164" s="20">
        <v>77832312</v>
      </c>
      <c r="C164" s="31" t="s">
        <v>176</v>
      </c>
    </row>
    <row r="165" spans="1:3" ht="12">
      <c r="A165" s="2" t="s">
        <v>152</v>
      </c>
      <c r="B165" s="19">
        <f>B163-B164</f>
        <v>52595741</v>
      </c>
      <c r="C165" s="19">
        <f>C163-C164</f>
        <v>110567812</v>
      </c>
    </row>
    <row r="166" spans="1:3" ht="12">
      <c r="A166" s="2" t="s">
        <v>153</v>
      </c>
      <c r="B166" s="19">
        <f>B162+B165</f>
        <v>2656202203</v>
      </c>
      <c r="C166" s="19">
        <f>C162+C165</f>
        <v>1922471149</v>
      </c>
    </row>
    <row r="167" spans="1:3" ht="12.75">
      <c r="A167" s="3" t="s">
        <v>154</v>
      </c>
      <c r="B167" s="20">
        <v>14448387</v>
      </c>
      <c r="C167" s="31" t="s">
        <v>177</v>
      </c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2641753816</v>
      </c>
      <c r="C169" s="19">
        <f>C166-C167</f>
        <v>1906245661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Dat Nguyen Tien</cp:lastModifiedBy>
  <dcterms:created xsi:type="dcterms:W3CDTF">2019-11-01T03:05:25Z</dcterms:created>
  <dcterms:modified xsi:type="dcterms:W3CDTF">2019-11-01T03:29:22Z</dcterms:modified>
  <cp:category/>
  <cp:version/>
  <cp:contentType/>
  <cp:contentStatus/>
</cp:coreProperties>
</file>